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310" activeTab="0"/>
  </bookViews>
  <sheets>
    <sheet name="Sheet1" sheetId="1" r:id="rId1"/>
  </sheets>
  <definedNames>
    <definedName name="_xlnm.Print_Area" localSheetId="0">'Sheet1'!$A$1:$M$112</definedName>
  </definedNames>
  <calcPr fullCalcOnLoad="1"/>
</workbook>
</file>

<file path=xl/sharedStrings.xml><?xml version="1.0" encoding="utf-8"?>
<sst xmlns="http://schemas.openxmlformats.org/spreadsheetml/2006/main" count="90" uniqueCount="79">
  <si>
    <t>195/75R16C 107/105N TL  TRENTA M+S   BSW</t>
  </si>
  <si>
    <t xml:space="preserve">6.50R16C 108/107L TL    TAMAR M&amp;S       </t>
  </si>
  <si>
    <t xml:space="preserve">7.00R16  117/116L TT    TAMAR M&amp;S       </t>
  </si>
  <si>
    <t xml:space="preserve">7.50R16  121/120L TT    TAMAR M&amp;S       </t>
  </si>
  <si>
    <t>13"</t>
  </si>
  <si>
    <t>14"</t>
  </si>
  <si>
    <t>15"</t>
  </si>
  <si>
    <t>16"</t>
  </si>
  <si>
    <t>Cena s DPH</t>
  </si>
  <si>
    <t>Rozmer</t>
  </si>
  <si>
    <t>Cena bez DPH</t>
  </si>
  <si>
    <t>135/80R13  70Q    TL    ESKIMO S2 MS</t>
  </si>
  <si>
    <t>145/80R13  75Q    TL    ESKIMO S2 MS</t>
  </si>
  <si>
    <t xml:space="preserve">155/80R13  79Q    TL    ESKIMO S3 MS    </t>
  </si>
  <si>
    <t>165/80R13  83T    TL    ESKIMO S2 MS</t>
  </si>
  <si>
    <t>145/70R13  71T    TL    ESKIMO S2 MS</t>
  </si>
  <si>
    <t>155/70R13  75T    TL    ESKIMO S3 MS</t>
  </si>
  <si>
    <t>165/70R13  79T    TL    ESKIMO S3 MS</t>
  </si>
  <si>
    <t>175/70R13  82T    TL    ESKIMO S3 MS</t>
  </si>
  <si>
    <t>165/65R13  76T    TL    ESKIMO S2 MS</t>
  </si>
  <si>
    <t>165/70R14  81T    TL    ESKIMO S3 MS</t>
  </si>
  <si>
    <t>175/70R14  84T    TL    ESKIMO S3 MS</t>
  </si>
  <si>
    <t>185/70R14  88T    TL    ESKIMO S3 MS</t>
  </si>
  <si>
    <t>165/65R14  79T    TL    ESKIMO S3 MS</t>
  </si>
  <si>
    <t>175/65R14  82T    TL    ESKIMO S3 MS</t>
  </si>
  <si>
    <t>185/65R14  86H    TL    ESKIMO S3 MS</t>
  </si>
  <si>
    <t>185/65R14  86T    TL    ESKIMO S3 MS</t>
  </si>
  <si>
    <t>185/60R14  82H    TL    ESKIMO S3 MS</t>
  </si>
  <si>
    <t>185/60R14  82T    TL    ESKIMO S3 MS</t>
  </si>
  <si>
    <t>195/60R14  86T    TL    ESKIMO S2 MS</t>
  </si>
  <si>
    <t>195/70R15  97S    TL    ESKIMO S2 MS RFD</t>
  </si>
  <si>
    <t>185/65R15  88H    TL    ESKIMO S3 MS</t>
  </si>
  <si>
    <t>185/65R15  88T    TL    ESKIMO S3 MS</t>
  </si>
  <si>
    <t>195/65R15  91H    TL    ESKIMO S3 MS</t>
  </si>
  <si>
    <t>195/65R15  91T    TL    ESKIMO S3 MS</t>
  </si>
  <si>
    <t>205/65R15  94H    TL    ESKIMO S3 MS</t>
  </si>
  <si>
    <t>195/60R15  88H    TL    ESKIMO S3 MS</t>
  </si>
  <si>
    <t>195/60R15  88T    TL    ESKIMO S3 MS</t>
  </si>
  <si>
    <t>205/60R15  91H    TL    ESKIMO S3 MS</t>
  </si>
  <si>
    <t>205/60R15  91T    TL    ESKIMO S3 MS</t>
  </si>
  <si>
    <t>195/55R15  85H    TL    ESKIMO S3 MS</t>
  </si>
  <si>
    <t>205/55R16  91H    TL    ESKIMO S3 MS</t>
  </si>
  <si>
    <t>215/55R16  93H    TL    ESKIMO S3 MS</t>
  </si>
  <si>
    <t>215/55R16  97H XL TL    ESKIMO S3 MS</t>
  </si>
  <si>
    <t>225/55R16  95H    TL    ESKIMO S3 MS</t>
  </si>
  <si>
    <t>17"</t>
  </si>
  <si>
    <t>225/45R17 91H TL ESKIMO S3 MS</t>
  </si>
  <si>
    <t>185R14C    102/100Q TL  TRENTA M+S   BSW</t>
  </si>
  <si>
    <t>195R14C  106/104Q TL    TRENTA M+S</t>
  </si>
  <si>
    <t>195/70R15C 104/102Q TL  TRENTA M+S   BSW</t>
  </si>
  <si>
    <t>225/70R15C 112/110Q TL  TRENTA M+S</t>
  </si>
  <si>
    <t>175/75R16C 101/99Q TL   TRENTA M+S   BSW</t>
  </si>
  <si>
    <t>195/75R16C 107/105Q TL  TRENTA M+S   BSW</t>
  </si>
  <si>
    <t>205/75R16C 110/108Q TL  TRENTA M+S</t>
  </si>
  <si>
    <t>6.50R16C 108/107L TL    TAMAR M&amp;S</t>
  </si>
  <si>
    <t>7.00R16  117/116L TT    TAMAR M&amp;S</t>
  </si>
  <si>
    <t>7.50R16  122/120L TT    TAMAR M&amp;S</t>
  </si>
  <si>
    <t>205/55R16  91T     TL   ESKIMO S3  MS</t>
  </si>
  <si>
    <t>185/55R15  82T    TL    ESKIMO S3 MS</t>
  </si>
  <si>
    <t>195/50 R15  82H    TL    ESKIMO S3 MS</t>
  </si>
  <si>
    <t>Dodávkové automobily</t>
  </si>
  <si>
    <t>Cenník zimných pneumatík Sava</t>
  </si>
  <si>
    <t>NC</t>
  </si>
  <si>
    <t>MOC</t>
  </si>
  <si>
    <t>Doporučená</t>
  </si>
  <si>
    <t>Naša</t>
  </si>
  <si>
    <t>predajná</t>
  </si>
  <si>
    <t>cena s DPH</t>
  </si>
  <si>
    <t>155/65R14 79T     TL    ESKIMO S3</t>
  </si>
  <si>
    <t>185/60R15  88T    TL     ESKIMO S3 XL</t>
  </si>
  <si>
    <t>Eskimo S3</t>
  </si>
  <si>
    <t>Trenta  M+S</t>
  </si>
  <si>
    <t>Tamar M&amp;S</t>
  </si>
  <si>
    <t>Eskimo S2</t>
  </si>
  <si>
    <t>175/80R14 88T    TL    ESKIMO S2  MS</t>
  </si>
  <si>
    <t xml:space="preserve"> do výpredaja skladových zásob</t>
  </si>
  <si>
    <t>*  -</t>
  </si>
  <si>
    <t>2450/1450*</t>
  </si>
  <si>
    <t>2590/1850*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</si>
</sst>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%"/>
    <numFmt numFmtId="181" formatCode="#,##0\ &quot;Sk&quot;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left"/>
      <protection locked="0"/>
    </xf>
    <xf numFmtId="1" fontId="1" fillId="0" borderId="0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1" fontId="2" fillId="3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1" fontId="1" fillId="0" borderId="16" xfId="0" applyNumberFormat="1" applyFont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left"/>
      <protection locked="0"/>
    </xf>
    <xf numFmtId="1" fontId="2" fillId="3" borderId="5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81" fontId="1" fillId="0" borderId="0" xfId="0" applyNumberFormat="1" applyFont="1" applyFill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181" fontId="5" fillId="0" borderId="0" xfId="0" applyNumberFormat="1" applyFont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left"/>
      <protection locked="0"/>
    </xf>
    <xf numFmtId="1" fontId="2" fillId="2" borderId="21" xfId="0" applyNumberFormat="1" applyFont="1" applyFill="1" applyBorder="1" applyAlignment="1">
      <alignment horizontal="center"/>
    </xf>
    <xf numFmtId="181" fontId="0" fillId="2" borderId="0" xfId="0" applyNumberFormat="1" applyFill="1" applyBorder="1" applyAlignment="1">
      <alignment horizontal="center"/>
    </xf>
    <xf numFmtId="181" fontId="5" fillId="2" borderId="0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1" fontId="2" fillId="2" borderId="12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1" fontId="0" fillId="0" borderId="3" xfId="0" applyNumberFormat="1" applyBorder="1" applyAlignment="1">
      <alignment horizontal="center"/>
    </xf>
    <xf numFmtId="181" fontId="5" fillId="0" borderId="3" xfId="0" applyNumberFormat="1" applyFont="1" applyBorder="1" applyAlignment="1">
      <alignment horizontal="center"/>
    </xf>
    <xf numFmtId="181" fontId="0" fillId="0" borderId="28" xfId="0" applyNumberForma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181" fontId="5" fillId="0" borderId="33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181" fontId="5" fillId="0" borderId="0" xfId="0" applyNumberFormat="1" applyFont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11</xdr:col>
      <xdr:colOff>600075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2124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60</xdr:row>
      <xdr:rowOff>85725</xdr:rowOff>
    </xdr:from>
    <xdr:to>
      <xdr:col>12</xdr:col>
      <xdr:colOff>9525</xdr:colOff>
      <xdr:row>63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9591675"/>
          <a:ext cx="2143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4</xdr:row>
      <xdr:rowOff>9525</xdr:rowOff>
    </xdr:from>
    <xdr:to>
      <xdr:col>13</xdr:col>
      <xdr:colOff>333375</xdr:colOff>
      <xdr:row>14</xdr:row>
      <xdr:rowOff>152400</xdr:rowOff>
    </xdr:to>
    <xdr:pic>
      <xdr:nvPicPr>
        <xdr:cNvPr id="3" name="Picture 3" descr="eskimos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10100" y="666750"/>
          <a:ext cx="15240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619125</xdr:colOff>
      <xdr:row>16</xdr:row>
      <xdr:rowOff>76200</xdr:rowOff>
    </xdr:from>
    <xdr:to>
      <xdr:col>14</xdr:col>
      <xdr:colOff>590550</xdr:colOff>
      <xdr:row>28</xdr:row>
      <xdr:rowOff>76200</xdr:rowOff>
    </xdr:to>
    <xdr:pic>
      <xdr:nvPicPr>
        <xdr:cNvPr id="4" name="Picture 4" descr="eskimos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29125" y="2705100"/>
          <a:ext cx="25717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81</xdr:row>
      <xdr:rowOff>0</xdr:rowOff>
    </xdr:from>
    <xdr:to>
      <xdr:col>2</xdr:col>
      <xdr:colOff>1133475</xdr:colOff>
      <xdr:row>99</xdr:row>
      <xdr:rowOff>114300</xdr:rowOff>
    </xdr:to>
    <xdr:pic>
      <xdr:nvPicPr>
        <xdr:cNvPr id="5" name="Picture 5" descr="trentam+s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8200" y="13106400"/>
          <a:ext cx="10763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1657350</xdr:colOff>
      <xdr:row>80</xdr:row>
      <xdr:rowOff>28575</xdr:rowOff>
    </xdr:from>
    <xdr:to>
      <xdr:col>10</xdr:col>
      <xdr:colOff>504825</xdr:colOff>
      <xdr:row>99</xdr:row>
      <xdr:rowOff>142875</xdr:rowOff>
    </xdr:to>
    <xdr:pic>
      <xdr:nvPicPr>
        <xdr:cNvPr id="6" name="Picture 6" descr="tamarm+s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38400" y="12963525"/>
          <a:ext cx="18764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12" customWidth="1"/>
    <col min="2" max="2" width="4.00390625" style="12" customWidth="1"/>
    <col min="3" max="3" width="34.00390625" style="1" customWidth="1"/>
    <col min="4" max="4" width="11.7109375" style="1" hidden="1" customWidth="1"/>
    <col min="5" max="5" width="11.421875" style="33" customWidth="1"/>
    <col min="6" max="6" width="11.00390625" style="58" hidden="1" customWidth="1"/>
    <col min="7" max="7" width="12.7109375" style="58" hidden="1" customWidth="1"/>
    <col min="8" max="8" width="12.8515625" style="58" hidden="1" customWidth="1"/>
    <col min="9" max="10" width="13.140625" style="60" hidden="1" customWidth="1"/>
    <col min="11" max="11" width="11.57421875" style="12" customWidth="1"/>
    <col min="12" max="16384" width="9.140625" style="1" customWidth="1"/>
  </cols>
  <sheetData>
    <row r="2" spans="6:8" ht="12.75">
      <c r="F2" s="58" t="s">
        <v>62</v>
      </c>
      <c r="G2" s="99" t="s">
        <v>63</v>
      </c>
      <c r="H2" s="99"/>
    </row>
    <row r="3" spans="1:3" ht="13.5" thickBot="1">
      <c r="A3" s="100" t="s">
        <v>61</v>
      </c>
      <c r="B3" s="101"/>
      <c r="C3" s="101"/>
    </row>
    <row r="4" spans="1:11" ht="12.75">
      <c r="A4" s="101"/>
      <c r="B4" s="101"/>
      <c r="C4" s="101"/>
      <c r="K4" s="79" t="s">
        <v>65</v>
      </c>
    </row>
    <row r="5" spans="5:11" ht="12.75">
      <c r="E5" s="67" t="s">
        <v>64</v>
      </c>
      <c r="K5" s="80" t="s">
        <v>66</v>
      </c>
    </row>
    <row r="6" spans="1:11" s="9" customFormat="1" ht="15" customHeight="1" thickBot="1">
      <c r="A6" s="8"/>
      <c r="B6" s="8"/>
      <c r="C6" s="8" t="s">
        <v>9</v>
      </c>
      <c r="D6" s="8" t="s">
        <v>10</v>
      </c>
      <c r="E6" s="10" t="s">
        <v>8</v>
      </c>
      <c r="F6" s="57"/>
      <c r="G6" s="57"/>
      <c r="H6" s="57"/>
      <c r="I6" s="57"/>
      <c r="J6" s="57"/>
      <c r="K6" s="81" t="s">
        <v>67</v>
      </c>
    </row>
    <row r="7" spans="1:11" ht="13.5" customHeight="1" thickBot="1">
      <c r="A7" s="14" t="s">
        <v>4</v>
      </c>
      <c r="B7" s="15">
        <v>80</v>
      </c>
      <c r="C7" s="88" t="s">
        <v>11</v>
      </c>
      <c r="D7" s="46">
        <v>1131</v>
      </c>
      <c r="E7" s="30">
        <f>D7*1.19</f>
        <v>1345.8899999999999</v>
      </c>
      <c r="F7" s="58">
        <f>D7*0.58</f>
        <v>655.9799999999999</v>
      </c>
      <c r="G7" s="58">
        <f>F7*1.4</f>
        <v>918.3719999999998</v>
      </c>
      <c r="H7" s="58">
        <f>G7*1.19</f>
        <v>1092.8626799999997</v>
      </c>
      <c r="I7" s="60">
        <f>K7/1.19</f>
        <v>966.3865546218487</v>
      </c>
      <c r="J7" s="60">
        <f>E7*3/4</f>
        <v>1009.4174999999999</v>
      </c>
      <c r="K7" s="62">
        <v>1150</v>
      </c>
    </row>
    <row r="8" spans="3:11" ht="13.5" customHeight="1">
      <c r="C8" s="89" t="s">
        <v>12</v>
      </c>
      <c r="D8" s="47">
        <v>1216</v>
      </c>
      <c r="E8" s="31">
        <f>D8*1.19</f>
        <v>1447.04</v>
      </c>
      <c r="F8" s="58">
        <f>D8*0.58</f>
        <v>705.28</v>
      </c>
      <c r="G8" s="58">
        <f>F8*1.4</f>
        <v>987.3919999999999</v>
      </c>
      <c r="H8" s="58">
        <f>G8*1.19</f>
        <v>1174.9964799999998</v>
      </c>
      <c r="I8" s="60">
        <f aca="true" t="shared" si="0" ref="I8:I51">K8/1.19</f>
        <v>1008.4033613445379</v>
      </c>
      <c r="J8" s="60">
        <f>E8*3/4</f>
        <v>1085.28</v>
      </c>
      <c r="K8" s="63">
        <v>1200</v>
      </c>
    </row>
    <row r="9" spans="3:11" ht="13.5" customHeight="1">
      <c r="C9" s="89" t="s">
        <v>13</v>
      </c>
      <c r="D9" s="47">
        <v>1332</v>
      </c>
      <c r="E9" s="31">
        <f>D9*1.19</f>
        <v>1585.08</v>
      </c>
      <c r="F9" s="58">
        <f>D9*0.58</f>
        <v>772.56</v>
      </c>
      <c r="G9" s="58">
        <f>F9*1.4</f>
        <v>1081.5839999999998</v>
      </c>
      <c r="H9" s="58">
        <f>G9*1.19</f>
        <v>1287.0849599999997</v>
      </c>
      <c r="I9" s="60">
        <f t="shared" si="0"/>
        <v>1218.4873949579833</v>
      </c>
      <c r="J9" s="60">
        <f>E9*3/4</f>
        <v>1188.81</v>
      </c>
      <c r="K9" s="63">
        <v>1450</v>
      </c>
    </row>
    <row r="10" spans="3:11" ht="13.5" customHeight="1">
      <c r="C10" s="90" t="s">
        <v>14</v>
      </c>
      <c r="D10" s="82">
        <v>1570</v>
      </c>
      <c r="E10" s="83">
        <f>D10*1.19</f>
        <v>1868.3</v>
      </c>
      <c r="F10" s="58">
        <f>D10*0.58</f>
        <v>910.5999999999999</v>
      </c>
      <c r="G10" s="58">
        <f>F10*1.4</f>
        <v>1274.8399999999997</v>
      </c>
      <c r="H10" s="58">
        <f>G10*1.19</f>
        <v>1517.0595999999996</v>
      </c>
      <c r="I10" s="60">
        <f t="shared" si="0"/>
        <v>1218.4873949579833</v>
      </c>
      <c r="J10" s="60">
        <f>E10*3/4</f>
        <v>1401.225</v>
      </c>
      <c r="K10" s="84">
        <v>1450</v>
      </c>
    </row>
    <row r="11" spans="3:11" ht="13.5" customHeight="1" thickBot="1">
      <c r="C11" s="91" t="s">
        <v>74</v>
      </c>
      <c r="D11" s="48"/>
      <c r="E11" s="32">
        <v>2950</v>
      </c>
      <c r="F11" s="87"/>
      <c r="G11" s="85"/>
      <c r="H11" s="85"/>
      <c r="I11" s="86" t="e">
        <f t="shared" si="0"/>
        <v>#VALUE!</v>
      </c>
      <c r="J11" s="92"/>
      <c r="K11" s="63" t="s">
        <v>77</v>
      </c>
    </row>
    <row r="12" spans="3:11" ht="6" customHeight="1" thickBot="1">
      <c r="C12" s="68"/>
      <c r="D12" s="69"/>
      <c r="E12" s="10"/>
      <c r="F12" s="70"/>
      <c r="G12" s="70"/>
      <c r="H12" s="70"/>
      <c r="I12" s="71"/>
      <c r="J12" s="71"/>
      <c r="K12" s="72"/>
    </row>
    <row r="13" spans="2:11" ht="13.5" customHeight="1" thickBot="1">
      <c r="B13" s="15">
        <v>70</v>
      </c>
      <c r="C13" s="88" t="s">
        <v>15</v>
      </c>
      <c r="D13" s="46">
        <v>1332</v>
      </c>
      <c r="E13" s="30">
        <f>D13*1.19</f>
        <v>1585.08</v>
      </c>
      <c r="F13" s="58">
        <f>D13*0.58</f>
        <v>772.56</v>
      </c>
      <c r="G13" s="58">
        <f>F13*1.4</f>
        <v>1081.5839999999998</v>
      </c>
      <c r="H13" s="58">
        <f>G13*1.19</f>
        <v>1287.0849599999997</v>
      </c>
      <c r="I13" s="60">
        <f t="shared" si="0"/>
        <v>1092.4369747899161</v>
      </c>
      <c r="J13" s="60">
        <f>E13*3/4</f>
        <v>1188.81</v>
      </c>
      <c r="K13" s="63">
        <v>1300</v>
      </c>
    </row>
    <row r="14" spans="3:11" ht="13.5" customHeight="1">
      <c r="C14" s="89" t="s">
        <v>16</v>
      </c>
      <c r="D14" s="47">
        <v>1410</v>
      </c>
      <c r="E14" s="31">
        <f>D14*1.19</f>
        <v>1677.8999999999999</v>
      </c>
      <c r="F14" s="58">
        <f>D14*0.58</f>
        <v>817.8</v>
      </c>
      <c r="G14" s="58">
        <f>F14*1.4</f>
        <v>1144.9199999999998</v>
      </c>
      <c r="H14" s="58">
        <f>G14*1.19</f>
        <v>1362.4547999999998</v>
      </c>
      <c r="I14" s="60">
        <f t="shared" si="0"/>
        <v>1176.4705882352941</v>
      </c>
      <c r="J14" s="60">
        <f>E14*3/4</f>
        <v>1258.425</v>
      </c>
      <c r="K14" s="63">
        <v>1400</v>
      </c>
    </row>
    <row r="15" spans="3:11" ht="13.5" customHeight="1">
      <c r="C15" s="89" t="s">
        <v>17</v>
      </c>
      <c r="D15" s="47">
        <v>1320</v>
      </c>
      <c r="E15" s="31">
        <v>1858</v>
      </c>
      <c r="F15" s="58">
        <v>687</v>
      </c>
      <c r="G15" s="58">
        <f>F15*1.4</f>
        <v>961.8</v>
      </c>
      <c r="H15" s="58">
        <f>G15*1.19</f>
        <v>1144.542</v>
      </c>
      <c r="I15" s="60">
        <f t="shared" si="0"/>
        <v>1168.0672268907563</v>
      </c>
      <c r="J15" s="60">
        <f>E15*3/4</f>
        <v>1393.5</v>
      </c>
      <c r="K15" s="63">
        <v>1390</v>
      </c>
    </row>
    <row r="16" spans="3:13" ht="13.5" customHeight="1" thickBot="1">
      <c r="C16" s="91" t="s">
        <v>18</v>
      </c>
      <c r="D16" s="48">
        <v>1440</v>
      </c>
      <c r="E16" s="32">
        <v>2097</v>
      </c>
      <c r="F16" s="58">
        <v>749</v>
      </c>
      <c r="G16" s="58">
        <f>F16*1.4</f>
        <v>1048.6</v>
      </c>
      <c r="H16" s="58">
        <f>G16*1.19</f>
        <v>1247.8339999999998</v>
      </c>
      <c r="I16" s="60">
        <f t="shared" si="0"/>
        <v>1336.1344537815128</v>
      </c>
      <c r="J16" s="60">
        <f>E16*3/4</f>
        <v>1572.75</v>
      </c>
      <c r="K16" s="63">
        <v>1590</v>
      </c>
      <c r="L16" s="95" t="s">
        <v>70</v>
      </c>
      <c r="M16" s="95"/>
    </row>
    <row r="17" spans="3:11" ht="6" customHeight="1" thickBot="1">
      <c r="C17" s="68"/>
      <c r="D17" s="69"/>
      <c r="E17" s="10"/>
      <c r="F17" s="70"/>
      <c r="G17" s="70"/>
      <c r="H17" s="70"/>
      <c r="I17" s="71"/>
      <c r="J17" s="71"/>
      <c r="K17" s="72"/>
    </row>
    <row r="18" spans="2:11" ht="13.5" customHeight="1" thickBot="1">
      <c r="B18" s="14">
        <v>65</v>
      </c>
      <c r="C18" s="29" t="s">
        <v>19</v>
      </c>
      <c r="D18" s="23">
        <v>1679</v>
      </c>
      <c r="E18" s="34">
        <f>D18*1.19</f>
        <v>1998.01</v>
      </c>
      <c r="F18" s="58">
        <f>D18*0.58</f>
        <v>973.8199999999999</v>
      </c>
      <c r="G18" s="58">
        <f>F18*1.4</f>
        <v>1363.3479999999997</v>
      </c>
      <c r="H18" s="58">
        <f>G18*1.19</f>
        <v>1622.3841199999997</v>
      </c>
      <c r="I18" s="60">
        <f t="shared" si="0"/>
        <v>1420.1680672268908</v>
      </c>
      <c r="J18" s="60">
        <f>E18*3/4</f>
        <v>1498.5075</v>
      </c>
      <c r="K18" s="63">
        <v>1690</v>
      </c>
    </row>
    <row r="19" spans="3:11" ht="13.5" customHeight="1" thickBot="1">
      <c r="C19" s="68"/>
      <c r="D19" s="73"/>
      <c r="E19" s="10"/>
      <c r="F19" s="70"/>
      <c r="G19" s="70"/>
      <c r="H19" s="70"/>
      <c r="I19" s="71"/>
      <c r="J19" s="71"/>
      <c r="K19" s="72"/>
    </row>
    <row r="20" spans="1:11" ht="13.5" customHeight="1" thickBot="1">
      <c r="A20" s="14" t="s">
        <v>5</v>
      </c>
      <c r="B20" s="15">
        <v>70</v>
      </c>
      <c r="C20" s="25" t="s">
        <v>20</v>
      </c>
      <c r="D20" s="36">
        <v>1670</v>
      </c>
      <c r="E20" s="38">
        <v>2205</v>
      </c>
      <c r="F20" s="58">
        <v>869</v>
      </c>
      <c r="G20" s="58">
        <f>F20*1.4</f>
        <v>1216.6</v>
      </c>
      <c r="H20" s="58">
        <f>G20*1.19</f>
        <v>1447.754</v>
      </c>
      <c r="I20" s="60">
        <f t="shared" si="0"/>
        <v>1504.201680672269</v>
      </c>
      <c r="J20" s="60">
        <f>E20*3/4</f>
        <v>1653.75</v>
      </c>
      <c r="K20" s="63">
        <v>1790</v>
      </c>
    </row>
    <row r="21" spans="3:11" ht="13.5" customHeight="1">
      <c r="C21" s="17" t="s">
        <v>21</v>
      </c>
      <c r="D21" s="16">
        <v>1987</v>
      </c>
      <c r="E21" s="31">
        <f>D21*1.19</f>
        <v>2364.5299999999997</v>
      </c>
      <c r="F21" s="58">
        <f>D21*0.58</f>
        <v>1152.4599999999998</v>
      </c>
      <c r="G21" s="58">
        <f>F21*1.4</f>
        <v>1613.4439999999997</v>
      </c>
      <c r="H21" s="58">
        <f>G21*1.19</f>
        <v>1919.9983599999996</v>
      </c>
      <c r="I21" s="60">
        <f t="shared" si="0"/>
        <v>1672.2689075630253</v>
      </c>
      <c r="J21" s="60">
        <f>E21*3/4</f>
        <v>1773.3974999999998</v>
      </c>
      <c r="K21" s="63">
        <v>1990</v>
      </c>
    </row>
    <row r="22" spans="3:11" ht="13.5" customHeight="1" thickBot="1">
      <c r="C22" s="26" t="s">
        <v>22</v>
      </c>
      <c r="D22" s="42">
        <v>2224</v>
      </c>
      <c r="E22" s="39">
        <f>D22*1.19</f>
        <v>2646.56</v>
      </c>
      <c r="F22" s="58">
        <f>D22*0.58</f>
        <v>1289.9199999999998</v>
      </c>
      <c r="G22" s="58">
        <f>F22*1.4</f>
        <v>1805.8879999999997</v>
      </c>
      <c r="H22" s="58">
        <f>G22*1.19</f>
        <v>2149.0067199999994</v>
      </c>
      <c r="I22" s="60">
        <f t="shared" si="0"/>
        <v>1840.3361344537816</v>
      </c>
      <c r="J22" s="60">
        <f>E22*3/4</f>
        <v>1984.92</v>
      </c>
      <c r="K22" s="63">
        <v>2190</v>
      </c>
    </row>
    <row r="23" spans="3:11" ht="6" customHeight="1" thickBot="1">
      <c r="C23" s="68"/>
      <c r="D23" s="69"/>
      <c r="E23" s="10"/>
      <c r="F23" s="70"/>
      <c r="G23" s="70"/>
      <c r="H23" s="70"/>
      <c r="I23" s="71"/>
      <c r="J23" s="71"/>
      <c r="K23" s="72"/>
    </row>
    <row r="24" spans="2:11" ht="13.5" customHeight="1" thickBot="1">
      <c r="B24" s="15">
        <v>65</v>
      </c>
      <c r="C24" s="25" t="s">
        <v>68</v>
      </c>
      <c r="D24" s="36">
        <v>1581</v>
      </c>
      <c r="E24" s="38">
        <f>D24*1.19</f>
        <v>1881.3899999999999</v>
      </c>
      <c r="F24" s="58">
        <f>D24*0.58</f>
        <v>916.9799999999999</v>
      </c>
      <c r="G24" s="58">
        <f>F24*1.4</f>
        <v>1283.7719999999997</v>
      </c>
      <c r="H24" s="58">
        <f>G24*1.19</f>
        <v>1527.6886799999995</v>
      </c>
      <c r="I24" s="60">
        <f t="shared" si="0"/>
        <v>1344.5378151260504</v>
      </c>
      <c r="J24" s="60">
        <f>E24*3/4</f>
        <v>1411.0425</v>
      </c>
      <c r="K24" s="63">
        <v>1600</v>
      </c>
    </row>
    <row r="25" spans="3:11" ht="13.5" customHeight="1">
      <c r="C25" s="43" t="s">
        <v>23</v>
      </c>
      <c r="D25" s="16">
        <v>1876</v>
      </c>
      <c r="E25" s="31">
        <f>D25*1.19</f>
        <v>2232.44</v>
      </c>
      <c r="F25" s="58">
        <f>D25*0.58</f>
        <v>1088.08</v>
      </c>
      <c r="G25" s="58">
        <f>F25*1.4</f>
        <v>1523.312</v>
      </c>
      <c r="H25" s="58">
        <f>G25*1.19</f>
        <v>1812.7412799999997</v>
      </c>
      <c r="I25" s="60">
        <f t="shared" si="0"/>
        <v>1554.6218487394958</v>
      </c>
      <c r="J25" s="60">
        <f>E25*3/4</f>
        <v>1674.33</v>
      </c>
      <c r="K25" s="63">
        <v>1850</v>
      </c>
    </row>
    <row r="26" spans="3:11" ht="13.5" customHeight="1">
      <c r="C26" s="17" t="s">
        <v>24</v>
      </c>
      <c r="D26" s="16">
        <v>1740</v>
      </c>
      <c r="E26" s="31">
        <v>2417</v>
      </c>
      <c r="F26" s="58">
        <v>905</v>
      </c>
      <c r="G26" s="58">
        <f>F26*1.4</f>
        <v>1267</v>
      </c>
      <c r="H26" s="58">
        <f>G26*1.19</f>
        <v>1507.73</v>
      </c>
      <c r="I26" s="60">
        <f t="shared" si="0"/>
        <v>1588.235294117647</v>
      </c>
      <c r="J26" s="60">
        <f>E26*3/4</f>
        <v>1812.75</v>
      </c>
      <c r="K26" s="63">
        <v>1890</v>
      </c>
    </row>
    <row r="27" spans="3:11" ht="13.5" customHeight="1">
      <c r="C27" s="17" t="s">
        <v>25</v>
      </c>
      <c r="D27" s="16">
        <v>2437</v>
      </c>
      <c r="E27" s="31">
        <f>D27*1.19</f>
        <v>2900.0299999999997</v>
      </c>
      <c r="F27" s="58">
        <f>D27*0.58</f>
        <v>1413.4599999999998</v>
      </c>
      <c r="G27" s="58">
        <f>F27*1.4</f>
        <v>1978.8439999999996</v>
      </c>
      <c r="H27" s="58">
        <f>G27*1.19</f>
        <v>2354.8243599999996</v>
      </c>
      <c r="I27" s="60">
        <f t="shared" si="0"/>
        <v>2100.840336134454</v>
      </c>
      <c r="J27" s="60">
        <f>E27*3/4</f>
        <v>2175.0225</v>
      </c>
      <c r="K27" s="63">
        <v>2500</v>
      </c>
    </row>
    <row r="28" spans="3:11" ht="13.5" customHeight="1" thickBot="1">
      <c r="C28" s="26" t="s">
        <v>26</v>
      </c>
      <c r="D28" s="42">
        <v>2165</v>
      </c>
      <c r="E28" s="32">
        <f>D28*1.19</f>
        <v>2576.35</v>
      </c>
      <c r="F28" s="58">
        <f>D28*0.58</f>
        <v>1255.6999999999998</v>
      </c>
      <c r="G28" s="58">
        <f>F28*1.4</f>
        <v>1757.9799999999996</v>
      </c>
      <c r="H28" s="58">
        <f>G28*1.19</f>
        <v>2091.9961999999996</v>
      </c>
      <c r="I28" s="60">
        <f t="shared" si="0"/>
        <v>1840.3361344537816</v>
      </c>
      <c r="J28" s="60">
        <f>E28*3/4</f>
        <v>1932.2624999999998</v>
      </c>
      <c r="K28" s="63">
        <v>2190</v>
      </c>
    </row>
    <row r="29" spans="3:11" ht="6" customHeight="1" thickBot="1">
      <c r="C29" s="68"/>
      <c r="D29" s="69"/>
      <c r="E29" s="10"/>
      <c r="F29" s="70"/>
      <c r="G29" s="70"/>
      <c r="H29" s="70"/>
      <c r="I29" s="71"/>
      <c r="J29" s="71"/>
      <c r="K29" s="72"/>
    </row>
    <row r="30" spans="2:13" ht="13.5" customHeight="1" thickBot="1">
      <c r="B30" s="15">
        <v>60</v>
      </c>
      <c r="C30" s="25" t="s">
        <v>27</v>
      </c>
      <c r="D30" s="36">
        <v>2265</v>
      </c>
      <c r="E30" s="30">
        <f>D30*1.19</f>
        <v>2695.35</v>
      </c>
      <c r="F30" s="58">
        <f>D30*0.58</f>
        <v>1313.6999999999998</v>
      </c>
      <c r="G30" s="58">
        <f>F30*1.4</f>
        <v>1839.1799999999996</v>
      </c>
      <c r="H30" s="58">
        <f>G30*1.19</f>
        <v>2188.6241999999993</v>
      </c>
      <c r="I30" s="60">
        <f t="shared" si="0"/>
        <v>1924.3697478991598</v>
      </c>
      <c r="J30" s="60">
        <f>E30*3/4</f>
        <v>2021.5124999999998</v>
      </c>
      <c r="K30" s="63">
        <v>2290</v>
      </c>
      <c r="L30" s="96" t="s">
        <v>73</v>
      </c>
      <c r="M30" s="97"/>
    </row>
    <row r="31" spans="3:11" ht="13.5" customHeight="1">
      <c r="C31" s="17" t="s">
        <v>28</v>
      </c>
      <c r="D31" s="16">
        <v>1740</v>
      </c>
      <c r="E31" s="31">
        <v>2497</v>
      </c>
      <c r="F31" s="58">
        <v>905</v>
      </c>
      <c r="G31" s="58">
        <f>F31*1.4</f>
        <v>1267</v>
      </c>
      <c r="H31" s="58">
        <f>G31*1.19</f>
        <v>1507.73</v>
      </c>
      <c r="I31" s="60">
        <f t="shared" si="0"/>
        <v>1672.2689075630253</v>
      </c>
      <c r="J31" s="60">
        <f>E31*3/4</f>
        <v>1872.75</v>
      </c>
      <c r="K31" s="63">
        <v>1990</v>
      </c>
    </row>
    <row r="32" spans="3:11" ht="13.5" customHeight="1" thickBot="1">
      <c r="C32" s="28" t="s">
        <v>29</v>
      </c>
      <c r="D32" s="37">
        <v>2485</v>
      </c>
      <c r="E32" s="32">
        <v>2950</v>
      </c>
      <c r="F32" s="58">
        <f>D32*0.58</f>
        <v>1441.3</v>
      </c>
      <c r="G32" s="58">
        <f>F32*1.4</f>
        <v>2017.8199999999997</v>
      </c>
      <c r="H32" s="58">
        <f>G32*1.19</f>
        <v>2401.2057999999997</v>
      </c>
      <c r="I32" s="60" t="e">
        <f t="shared" si="0"/>
        <v>#VALUE!</v>
      </c>
      <c r="J32" s="60">
        <f>E32*3/4</f>
        <v>2212.5</v>
      </c>
      <c r="K32" s="63" t="s">
        <v>78</v>
      </c>
    </row>
    <row r="33" spans="3:11" ht="13.5" customHeight="1" thickBot="1">
      <c r="C33" s="68"/>
      <c r="D33" s="73"/>
      <c r="E33" s="10"/>
      <c r="F33" s="70"/>
      <c r="G33" s="70"/>
      <c r="H33" s="70"/>
      <c r="I33" s="71"/>
      <c r="J33" s="71"/>
      <c r="K33" s="72"/>
    </row>
    <row r="34" spans="1:11" ht="13.5" customHeight="1" thickBot="1">
      <c r="A34" s="14" t="s">
        <v>6</v>
      </c>
      <c r="B34" s="14">
        <v>70</v>
      </c>
      <c r="C34" s="29" t="s">
        <v>30</v>
      </c>
      <c r="D34" s="23">
        <v>2653</v>
      </c>
      <c r="E34" s="34">
        <f>D34*1.19</f>
        <v>3157.0699999999997</v>
      </c>
      <c r="F34" s="58">
        <f>D34*0.58</f>
        <v>1538.7399999999998</v>
      </c>
      <c r="G34" s="58">
        <f>F34*1.4</f>
        <v>2154.2359999999994</v>
      </c>
      <c r="H34" s="58">
        <f>G34*1.19</f>
        <v>2563.540839999999</v>
      </c>
      <c r="I34" s="60">
        <f t="shared" si="0"/>
        <v>2176.470588235294</v>
      </c>
      <c r="J34" s="60">
        <f>E34*3/4</f>
        <v>2367.8025</v>
      </c>
      <c r="K34" s="63">
        <v>2590</v>
      </c>
    </row>
    <row r="35" spans="3:11" ht="6" customHeight="1" thickBot="1">
      <c r="C35" s="68"/>
      <c r="D35" s="69"/>
      <c r="E35" s="10"/>
      <c r="F35" s="70"/>
      <c r="G35" s="70"/>
      <c r="H35" s="70"/>
      <c r="I35" s="71"/>
      <c r="J35" s="71"/>
      <c r="K35" s="72"/>
    </row>
    <row r="36" spans="2:11" ht="13.5" customHeight="1" thickBot="1">
      <c r="B36" s="15">
        <v>65</v>
      </c>
      <c r="C36" s="25" t="s">
        <v>31</v>
      </c>
      <c r="D36" s="36">
        <v>2591</v>
      </c>
      <c r="E36" s="30">
        <f>D36*1.19</f>
        <v>3083.29</v>
      </c>
      <c r="F36" s="58">
        <f>D36*0.58</f>
        <v>1502.78</v>
      </c>
      <c r="G36" s="58">
        <f>F36*1.4</f>
        <v>2103.892</v>
      </c>
      <c r="H36" s="58">
        <f>G36*1.19</f>
        <v>2503.6314799999996</v>
      </c>
      <c r="I36" s="60">
        <f t="shared" si="0"/>
        <v>2260.5042016806724</v>
      </c>
      <c r="J36" s="60">
        <f>E36*3/4</f>
        <v>2312.4674999999997</v>
      </c>
      <c r="K36" s="63">
        <v>2690</v>
      </c>
    </row>
    <row r="37" spans="3:11" ht="13.5" customHeight="1">
      <c r="C37" s="17" t="s">
        <v>32</v>
      </c>
      <c r="D37" s="16">
        <v>2266</v>
      </c>
      <c r="E37" s="31">
        <f>D37*1.19</f>
        <v>2696.54</v>
      </c>
      <c r="F37" s="58">
        <f>D37*0.58</f>
        <v>1314.28</v>
      </c>
      <c r="G37" s="58">
        <f>F37*1.4</f>
        <v>1839.9919999999997</v>
      </c>
      <c r="H37" s="58">
        <f>G37*1.19</f>
        <v>2189.5904799999994</v>
      </c>
      <c r="I37" s="60">
        <f t="shared" si="0"/>
        <v>1848.7394957983195</v>
      </c>
      <c r="J37" s="60">
        <f>E37*3/4</f>
        <v>2022.405</v>
      </c>
      <c r="K37" s="63">
        <v>2200</v>
      </c>
    </row>
    <row r="38" spans="3:11" ht="13.5" customHeight="1">
      <c r="C38" s="17" t="s">
        <v>33</v>
      </c>
      <c r="D38" s="16">
        <v>2716</v>
      </c>
      <c r="E38" s="31">
        <f>D38*1.19</f>
        <v>3232.04</v>
      </c>
      <c r="F38" s="58">
        <f>D38*0.58</f>
        <v>1575.28</v>
      </c>
      <c r="G38" s="58">
        <f>F38*1.4</f>
        <v>2205.392</v>
      </c>
      <c r="H38" s="58">
        <f>G38*1.19</f>
        <v>2624.41648</v>
      </c>
      <c r="I38" s="60">
        <f t="shared" si="0"/>
        <v>2344.5378151260506</v>
      </c>
      <c r="J38" s="60">
        <f>E38*3/4</f>
        <v>2424.0299999999997</v>
      </c>
      <c r="K38" s="63">
        <v>2790</v>
      </c>
    </row>
    <row r="39" spans="3:11" ht="13.5" customHeight="1">
      <c r="C39" s="17" t="s">
        <v>34</v>
      </c>
      <c r="D39" s="16">
        <v>2468</v>
      </c>
      <c r="E39" s="31">
        <f>D39*1.19</f>
        <v>2936.92</v>
      </c>
      <c r="F39" s="58">
        <f>D39*0.58</f>
        <v>1431.4399999999998</v>
      </c>
      <c r="G39" s="58">
        <f>F39*1.4</f>
        <v>2004.0159999999996</v>
      </c>
      <c r="H39" s="58">
        <f>G39*1.19</f>
        <v>2384.7790399999994</v>
      </c>
      <c r="I39" s="60">
        <f t="shared" si="0"/>
        <v>2016.8067226890757</v>
      </c>
      <c r="J39" s="60">
        <f>E39*3/4</f>
        <v>2202.69</v>
      </c>
      <c r="K39" s="63">
        <v>2400</v>
      </c>
    </row>
    <row r="40" spans="3:11" ht="13.5" customHeight="1" thickBot="1">
      <c r="C40" s="28" t="s">
        <v>35</v>
      </c>
      <c r="D40" s="37">
        <v>3265</v>
      </c>
      <c r="E40" s="32">
        <f>D40*1.19</f>
        <v>3885.35</v>
      </c>
      <c r="F40" s="58">
        <f>D40*0.58</f>
        <v>1893.6999999999998</v>
      </c>
      <c r="G40" s="58">
        <f>F40*1.4</f>
        <v>2651.1799999999994</v>
      </c>
      <c r="H40" s="58">
        <f>G40*1.19</f>
        <v>3154.904199999999</v>
      </c>
      <c r="I40" s="60">
        <f t="shared" si="0"/>
        <v>2848.7394957983192</v>
      </c>
      <c r="J40" s="60">
        <f>E40*3/4</f>
        <v>2914.0125</v>
      </c>
      <c r="K40" s="63">
        <v>3390</v>
      </c>
    </row>
    <row r="41" spans="3:11" ht="6" customHeight="1" thickBot="1">
      <c r="C41" s="68"/>
      <c r="D41" s="69"/>
      <c r="E41" s="10"/>
      <c r="F41" s="70"/>
      <c r="G41" s="70"/>
      <c r="H41" s="70"/>
      <c r="I41" s="71"/>
      <c r="J41" s="71"/>
      <c r="K41" s="72"/>
    </row>
    <row r="42" spans="2:11" ht="13.5" customHeight="1" thickBot="1">
      <c r="B42" s="15">
        <v>60</v>
      </c>
      <c r="C42" s="25" t="s">
        <v>69</v>
      </c>
      <c r="D42" s="36">
        <v>2200</v>
      </c>
      <c r="E42" s="30">
        <f>D42*1.19</f>
        <v>2618</v>
      </c>
      <c r="F42" s="58">
        <f>D42*0.58</f>
        <v>1276</v>
      </c>
      <c r="G42" s="58">
        <f>F42*1.4</f>
        <v>1786.3999999999999</v>
      </c>
      <c r="H42" s="58">
        <f>G42*1.19</f>
        <v>2125.816</v>
      </c>
      <c r="I42" s="60">
        <f t="shared" si="0"/>
        <v>1840.3361344537816</v>
      </c>
      <c r="J42" s="60">
        <f>E42*3/4</f>
        <v>1963.5</v>
      </c>
      <c r="K42" s="63">
        <v>2190</v>
      </c>
    </row>
    <row r="43" spans="3:11" ht="13.5" customHeight="1">
      <c r="C43" s="43" t="s">
        <v>36</v>
      </c>
      <c r="D43" s="16">
        <v>2716</v>
      </c>
      <c r="E43" s="31">
        <f>D43*1.19</f>
        <v>3232.04</v>
      </c>
      <c r="F43" s="58">
        <f>D43*0.58</f>
        <v>1575.28</v>
      </c>
      <c r="G43" s="58">
        <f>F43*1.4</f>
        <v>2205.392</v>
      </c>
      <c r="H43" s="58">
        <f>G43*1.19</f>
        <v>2624.41648</v>
      </c>
      <c r="I43" s="60">
        <f t="shared" si="0"/>
        <v>2268.90756302521</v>
      </c>
      <c r="J43" s="60">
        <f>E43*3/4</f>
        <v>2424.0299999999997</v>
      </c>
      <c r="K43" s="63">
        <v>2700</v>
      </c>
    </row>
    <row r="44" spans="1:11" s="3" customFormat="1" ht="13.5" customHeight="1">
      <c r="A44" s="13"/>
      <c r="B44" s="13"/>
      <c r="C44" s="17" t="s">
        <v>37</v>
      </c>
      <c r="D44" s="16">
        <v>2451</v>
      </c>
      <c r="E44" s="31">
        <f>D44*1.19</f>
        <v>2916.69</v>
      </c>
      <c r="F44" s="58">
        <f>D44*0.58</f>
        <v>1421.58</v>
      </c>
      <c r="G44" s="58">
        <f>F44*1.4</f>
        <v>1990.2119999999998</v>
      </c>
      <c r="H44" s="58">
        <f>G44*1.19</f>
        <v>2368.3522799999996</v>
      </c>
      <c r="I44" s="60">
        <f t="shared" si="0"/>
        <v>2016.8067226890757</v>
      </c>
      <c r="J44" s="60">
        <f>E44*3/4</f>
        <v>2187.5175</v>
      </c>
      <c r="K44" s="64">
        <v>2400</v>
      </c>
    </row>
    <row r="45" spans="1:11" s="3" customFormat="1" ht="13.5" customHeight="1">
      <c r="A45" s="13"/>
      <c r="B45" s="13"/>
      <c r="C45" s="17" t="s">
        <v>38</v>
      </c>
      <c r="D45" s="16">
        <v>3233</v>
      </c>
      <c r="E45" s="31">
        <f>D45*1.19</f>
        <v>3847.27</v>
      </c>
      <c r="F45" s="58">
        <f>D45*0.58</f>
        <v>1875.1399999999999</v>
      </c>
      <c r="G45" s="58">
        <f>F45*1.4</f>
        <v>2625.1959999999995</v>
      </c>
      <c r="H45" s="58">
        <f>G45*1.19</f>
        <v>3123.983239999999</v>
      </c>
      <c r="I45" s="60">
        <f t="shared" si="0"/>
        <v>2764.7058823529414</v>
      </c>
      <c r="J45" s="60">
        <f>E45*3/4</f>
        <v>2885.4525</v>
      </c>
      <c r="K45" s="64">
        <v>3290</v>
      </c>
    </row>
    <row r="46" spans="1:11" s="3" customFormat="1" ht="13.5" customHeight="1" thickBot="1">
      <c r="A46" s="13"/>
      <c r="B46" s="13"/>
      <c r="C46" s="26" t="s">
        <v>39</v>
      </c>
      <c r="D46" s="37">
        <v>3005</v>
      </c>
      <c r="E46" s="32">
        <f>D46*1.19</f>
        <v>3575.95</v>
      </c>
      <c r="F46" s="58">
        <f>D46*0.58</f>
        <v>1742.8999999999999</v>
      </c>
      <c r="G46" s="58">
        <f>F46*1.4</f>
        <v>2440.0599999999995</v>
      </c>
      <c r="H46" s="58">
        <f>G46*1.19</f>
        <v>2903.6713999999993</v>
      </c>
      <c r="I46" s="60">
        <f t="shared" si="0"/>
        <v>2521.008403361345</v>
      </c>
      <c r="J46" s="60">
        <f>E46*3/4</f>
        <v>2681.9624999999996</v>
      </c>
      <c r="K46" s="64">
        <v>3000</v>
      </c>
    </row>
    <row r="47" spans="3:11" ht="6" customHeight="1" thickBot="1">
      <c r="C47" s="68"/>
      <c r="D47" s="69"/>
      <c r="E47" s="10"/>
      <c r="F47" s="70"/>
      <c r="G47" s="70"/>
      <c r="H47" s="70"/>
      <c r="I47" s="71"/>
      <c r="J47" s="71"/>
      <c r="K47" s="72"/>
    </row>
    <row r="48" spans="1:11" s="3" customFormat="1" ht="13.5" customHeight="1" thickBot="1">
      <c r="A48" s="13"/>
      <c r="B48" s="21">
        <v>55</v>
      </c>
      <c r="C48" s="25" t="s">
        <v>58</v>
      </c>
      <c r="D48" s="23">
        <v>2682</v>
      </c>
      <c r="E48" s="30">
        <f>D48*1.19</f>
        <v>3191.58</v>
      </c>
      <c r="F48" s="58">
        <f>D48*0.58</f>
        <v>1555.56</v>
      </c>
      <c r="G48" s="58">
        <f>F48*1.4</f>
        <v>2177.7839999999997</v>
      </c>
      <c r="H48" s="58">
        <f>G48*1.19</f>
        <v>2591.5629599999993</v>
      </c>
      <c r="I48" s="60">
        <f t="shared" si="0"/>
        <v>2268.90756302521</v>
      </c>
      <c r="J48" s="60">
        <f>E48*3/4</f>
        <v>2393.685</v>
      </c>
      <c r="K48" s="64">
        <v>2700</v>
      </c>
    </row>
    <row r="49" spans="1:11" s="3" customFormat="1" ht="13.5" customHeight="1" thickBot="1">
      <c r="A49" s="13"/>
      <c r="B49" s="13"/>
      <c r="C49" s="26" t="s">
        <v>40</v>
      </c>
      <c r="D49" s="44">
        <v>2869</v>
      </c>
      <c r="E49" s="32">
        <f>D49*1.19</f>
        <v>3414.1099999999997</v>
      </c>
      <c r="F49" s="58">
        <f>D49*0.58</f>
        <v>1664.02</v>
      </c>
      <c r="G49" s="58">
        <f>F49*1.4</f>
        <v>2329.6279999999997</v>
      </c>
      <c r="H49" s="58">
        <f>G49*1.19</f>
        <v>2772.2573199999997</v>
      </c>
      <c r="I49" s="60">
        <f t="shared" si="0"/>
        <v>2512.6050420168067</v>
      </c>
      <c r="J49" s="60">
        <f>E49*3/4</f>
        <v>2560.5824999999995</v>
      </c>
      <c r="K49" s="64">
        <v>2990</v>
      </c>
    </row>
    <row r="50" spans="3:11" ht="6" customHeight="1" thickBot="1">
      <c r="C50" s="68"/>
      <c r="D50" s="69"/>
      <c r="E50" s="10"/>
      <c r="F50" s="70"/>
      <c r="G50" s="70"/>
      <c r="H50" s="70"/>
      <c r="I50" s="71"/>
      <c r="J50" s="71"/>
      <c r="K50" s="72"/>
    </row>
    <row r="51" spans="1:11" s="3" customFormat="1" ht="13.5" customHeight="1" thickBot="1">
      <c r="A51" s="13"/>
      <c r="B51" s="20">
        <v>50</v>
      </c>
      <c r="C51" s="27" t="s">
        <v>59</v>
      </c>
      <c r="D51" s="45">
        <v>2583</v>
      </c>
      <c r="E51" s="34">
        <f>D51*1.19</f>
        <v>3073.77</v>
      </c>
      <c r="F51" s="58">
        <f>D51*0.58</f>
        <v>1498.1399999999999</v>
      </c>
      <c r="G51" s="58">
        <f>F51*1.4</f>
        <v>2097.3959999999997</v>
      </c>
      <c r="H51" s="58">
        <f>G51*1.19</f>
        <v>2495.9012399999997</v>
      </c>
      <c r="I51" s="60">
        <f t="shared" si="0"/>
        <v>2176.470588235294</v>
      </c>
      <c r="J51" s="60">
        <f>E51*3/4</f>
        <v>2305.3275</v>
      </c>
      <c r="K51" s="64">
        <v>2590</v>
      </c>
    </row>
    <row r="52" spans="1:11" s="3" customFormat="1" ht="13.5" customHeight="1" thickBot="1">
      <c r="A52" s="13"/>
      <c r="B52" s="13"/>
      <c r="C52" s="74"/>
      <c r="D52" s="75"/>
      <c r="E52" s="10"/>
      <c r="F52" s="70"/>
      <c r="G52" s="70"/>
      <c r="H52" s="70"/>
      <c r="I52" s="71"/>
      <c r="J52" s="71"/>
      <c r="K52" s="72"/>
    </row>
    <row r="53" spans="1:11" s="3" customFormat="1" ht="13.5" customHeight="1" thickBot="1">
      <c r="A53" s="20" t="s">
        <v>7</v>
      </c>
      <c r="B53" s="21">
        <v>55</v>
      </c>
      <c r="C53" s="25" t="s">
        <v>41</v>
      </c>
      <c r="D53" s="36">
        <v>4079</v>
      </c>
      <c r="E53" s="30">
        <f>D53*1.19</f>
        <v>4854.01</v>
      </c>
      <c r="F53" s="58">
        <f>D53*0.58</f>
        <v>2365.8199999999997</v>
      </c>
      <c r="G53" s="58">
        <f>F53*1.4</f>
        <v>3312.1479999999992</v>
      </c>
      <c r="H53" s="58">
        <f>G53*1.19</f>
        <v>3941.456119999999</v>
      </c>
      <c r="I53" s="60">
        <f>K53/1.19</f>
        <v>3529.4117647058824</v>
      </c>
      <c r="J53" s="60">
        <f>E53*3/4</f>
        <v>3640.5075</v>
      </c>
      <c r="K53" s="64">
        <v>4200</v>
      </c>
    </row>
    <row r="54" spans="1:11" s="3" customFormat="1" ht="13.5" customHeight="1">
      <c r="A54" s="13"/>
      <c r="B54" s="13"/>
      <c r="C54" s="17" t="s">
        <v>57</v>
      </c>
      <c r="D54" s="16">
        <v>3782</v>
      </c>
      <c r="E54" s="31">
        <f aca="true" t="shared" si="1" ref="E54:E59">D54*1.19</f>
        <v>4500.58</v>
      </c>
      <c r="F54" s="58">
        <f>D54*0.58</f>
        <v>2193.56</v>
      </c>
      <c r="G54" s="58">
        <f>F54*1.4</f>
        <v>3070.984</v>
      </c>
      <c r="H54" s="58">
        <f>G54*1.19</f>
        <v>3654.4709599999996</v>
      </c>
      <c r="I54" s="60">
        <f>K54/1.19</f>
        <v>3277.310924369748</v>
      </c>
      <c r="J54" s="60">
        <f>E54*3/4</f>
        <v>3375.435</v>
      </c>
      <c r="K54" s="64">
        <v>3900</v>
      </c>
    </row>
    <row r="55" spans="1:11" s="3" customFormat="1" ht="13.5" customHeight="1">
      <c r="A55" s="13"/>
      <c r="B55" s="13"/>
      <c r="C55" s="17" t="s">
        <v>42</v>
      </c>
      <c r="D55" s="16">
        <v>4626</v>
      </c>
      <c r="E55" s="31">
        <f t="shared" si="1"/>
        <v>5504.94</v>
      </c>
      <c r="F55" s="58">
        <f>D55*0.58</f>
        <v>2683.08</v>
      </c>
      <c r="G55" s="58">
        <f>F55*1.4</f>
        <v>3756.3119999999994</v>
      </c>
      <c r="H55" s="58">
        <f>G55*1.19</f>
        <v>4470.011279999999</v>
      </c>
      <c r="I55" s="60">
        <f>K55/1.19</f>
        <v>4117.64705882353</v>
      </c>
      <c r="J55" s="60">
        <f>E55*3/4</f>
        <v>4128.705</v>
      </c>
      <c r="K55" s="64">
        <v>4900</v>
      </c>
    </row>
    <row r="56" spans="1:11" s="3" customFormat="1" ht="13.5" customHeight="1">
      <c r="A56" s="13"/>
      <c r="B56" s="13"/>
      <c r="C56" s="17" t="s">
        <v>43</v>
      </c>
      <c r="D56" s="16">
        <v>5002</v>
      </c>
      <c r="E56" s="31">
        <f t="shared" si="1"/>
        <v>5952.38</v>
      </c>
      <c r="F56" s="58">
        <f>D56*0.58</f>
        <v>2901.16</v>
      </c>
      <c r="G56" s="58">
        <f>F56*1.4</f>
        <v>4061.6239999999993</v>
      </c>
      <c r="H56" s="58">
        <f>G56*1.19</f>
        <v>4833.332559999999</v>
      </c>
      <c r="I56" s="60">
        <f>K56/1.19</f>
        <v>4537.81512605042</v>
      </c>
      <c r="J56" s="60">
        <f>E56*3/4</f>
        <v>4464.285</v>
      </c>
      <c r="K56" s="64">
        <v>5400</v>
      </c>
    </row>
    <row r="57" spans="1:11" s="3" customFormat="1" ht="13.5" customHeight="1" thickBot="1">
      <c r="A57" s="13"/>
      <c r="B57" s="13"/>
      <c r="C57" s="26" t="s">
        <v>44</v>
      </c>
      <c r="D57" s="42">
        <v>4765</v>
      </c>
      <c r="E57" s="32">
        <f t="shared" si="1"/>
        <v>5670.349999999999</v>
      </c>
      <c r="F57" s="58">
        <f>D57*0.58</f>
        <v>2763.7</v>
      </c>
      <c r="G57" s="58">
        <f>F57*1.4</f>
        <v>3869.1799999999994</v>
      </c>
      <c r="H57" s="58">
        <f>G57*1.19</f>
        <v>4604.324199999999</v>
      </c>
      <c r="I57" s="60">
        <f>K57/1.19</f>
        <v>4369.7478991596645</v>
      </c>
      <c r="J57" s="60">
        <f>E57*3/4</f>
        <v>4252.7625</v>
      </c>
      <c r="K57" s="64">
        <v>5200</v>
      </c>
    </row>
    <row r="58" spans="1:11" s="3" customFormat="1" ht="13.5" customHeight="1" thickBot="1">
      <c r="A58" s="13"/>
      <c r="B58" s="13"/>
      <c r="C58" s="68"/>
      <c r="D58" s="75"/>
      <c r="E58" s="10"/>
      <c r="F58" s="70"/>
      <c r="G58" s="70"/>
      <c r="H58" s="70"/>
      <c r="I58" s="71"/>
      <c r="J58" s="71"/>
      <c r="K58" s="72"/>
    </row>
    <row r="59" spans="1:11" s="3" customFormat="1" ht="13.5" customHeight="1" thickBot="1">
      <c r="A59" s="20" t="s">
        <v>45</v>
      </c>
      <c r="B59" s="21">
        <v>45</v>
      </c>
      <c r="C59" s="27" t="s">
        <v>46</v>
      </c>
      <c r="D59" s="45">
        <v>5776</v>
      </c>
      <c r="E59" s="34">
        <f t="shared" si="1"/>
        <v>6873.44</v>
      </c>
      <c r="F59" s="58">
        <f>D59*0.58</f>
        <v>3350.08</v>
      </c>
      <c r="G59" s="58">
        <f>F59*1.4</f>
        <v>4690.111999999999</v>
      </c>
      <c r="H59" s="58">
        <f>G59*1.19</f>
        <v>5581.233279999999</v>
      </c>
      <c r="I59" s="60">
        <f>K59/1.19</f>
        <v>5042.01680672269</v>
      </c>
      <c r="J59" s="60">
        <f>E59*3/4</f>
        <v>5155.08</v>
      </c>
      <c r="K59" s="65">
        <v>6000</v>
      </c>
    </row>
    <row r="60" spans="1:13" s="3" customFormat="1" ht="13.5" customHeight="1">
      <c r="A60" s="94" t="s">
        <v>76</v>
      </c>
      <c r="B60" s="102" t="s">
        <v>75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</row>
    <row r="61" spans="1:11" s="3" customFormat="1" ht="13.5" customHeight="1">
      <c r="A61" s="13"/>
      <c r="B61" s="93"/>
      <c r="C61" s="6"/>
      <c r="D61" s="11"/>
      <c r="E61" s="18"/>
      <c r="F61" s="58"/>
      <c r="G61" s="58"/>
      <c r="H61" s="58"/>
      <c r="I61" s="60"/>
      <c r="J61" s="60"/>
      <c r="K61" s="13"/>
    </row>
    <row r="62" spans="1:11" s="3" customFormat="1" ht="13.5" customHeight="1">
      <c r="A62" s="13"/>
      <c r="B62" s="13"/>
      <c r="C62" s="6"/>
      <c r="D62" s="11"/>
      <c r="E62" s="18"/>
      <c r="F62" s="58"/>
      <c r="G62" s="58"/>
      <c r="H62" s="58"/>
      <c r="I62" s="60"/>
      <c r="J62" s="60"/>
      <c r="K62" s="13"/>
    </row>
    <row r="63" spans="1:11" s="3" customFormat="1" ht="13.5" customHeight="1">
      <c r="A63" s="13"/>
      <c r="B63" s="13"/>
      <c r="C63" s="6"/>
      <c r="D63" s="55"/>
      <c r="E63" s="18"/>
      <c r="F63" s="59"/>
      <c r="G63" s="59"/>
      <c r="H63" s="59"/>
      <c r="I63" s="61"/>
      <c r="J63" s="61"/>
      <c r="K63" s="13"/>
    </row>
    <row r="64" spans="1:11" s="3" customFormat="1" ht="13.5" customHeight="1" thickBot="1">
      <c r="A64" s="13"/>
      <c r="B64" s="13"/>
      <c r="C64" s="6"/>
      <c r="D64" s="55"/>
      <c r="E64" s="18"/>
      <c r="F64" s="59"/>
      <c r="G64" s="59"/>
      <c r="H64" s="59"/>
      <c r="I64" s="61"/>
      <c r="J64" s="61"/>
      <c r="K64" s="13"/>
    </row>
    <row r="65" spans="1:11" s="3" customFormat="1" ht="13.5" customHeight="1">
      <c r="A65" s="100" t="s">
        <v>60</v>
      </c>
      <c r="B65" s="101"/>
      <c r="C65" s="101"/>
      <c r="D65" s="55"/>
      <c r="E65" s="18"/>
      <c r="F65" s="59"/>
      <c r="G65" s="59"/>
      <c r="H65" s="59"/>
      <c r="I65" s="61"/>
      <c r="J65" s="61"/>
      <c r="K65" s="79" t="s">
        <v>65</v>
      </c>
    </row>
    <row r="66" spans="1:11" s="3" customFormat="1" ht="13.5" customHeight="1">
      <c r="A66" s="13"/>
      <c r="B66" s="13"/>
      <c r="D66" s="55"/>
      <c r="E66" s="10" t="s">
        <v>64</v>
      </c>
      <c r="F66" s="59"/>
      <c r="G66" s="59"/>
      <c r="H66" s="59"/>
      <c r="I66" s="61"/>
      <c r="J66" s="61"/>
      <c r="K66" s="80" t="s">
        <v>66</v>
      </c>
    </row>
    <row r="67" spans="1:11" s="3" customFormat="1" ht="13.5" customHeight="1" thickBot="1">
      <c r="A67" s="8"/>
      <c r="B67" s="8"/>
      <c r="C67" s="8" t="s">
        <v>9</v>
      </c>
      <c r="D67" s="8" t="s">
        <v>10</v>
      </c>
      <c r="E67" s="10" t="s">
        <v>8</v>
      </c>
      <c r="F67" s="59"/>
      <c r="G67" s="59"/>
      <c r="H67" s="59"/>
      <c r="I67" s="61"/>
      <c r="J67" s="61"/>
      <c r="K67" s="81" t="s">
        <v>67</v>
      </c>
    </row>
    <row r="68" spans="1:11" s="3" customFormat="1" ht="13.5" customHeight="1" thickBot="1">
      <c r="A68" s="20" t="s">
        <v>5</v>
      </c>
      <c r="B68" s="21">
        <v>80</v>
      </c>
      <c r="C68" s="40" t="s">
        <v>47</v>
      </c>
      <c r="D68" s="23">
        <v>2475</v>
      </c>
      <c r="E68" s="41">
        <f>D68*1.19</f>
        <v>2945.25</v>
      </c>
      <c r="F68" s="58">
        <f>D68*0.58</f>
        <v>1435.5</v>
      </c>
      <c r="G68" s="58">
        <f>F68*1.4</f>
        <v>2009.6999999999998</v>
      </c>
      <c r="H68" s="58">
        <f>G68*1.19</f>
        <v>2391.5429999999997</v>
      </c>
      <c r="I68" s="60">
        <f>K68/1.19</f>
        <v>2092.436974789916</v>
      </c>
      <c r="J68" s="60">
        <f>E68*3/4</f>
        <v>2208.9375</v>
      </c>
      <c r="K68" s="66">
        <v>2490</v>
      </c>
    </row>
    <row r="69" spans="1:11" s="3" customFormat="1" ht="13.5" customHeight="1" thickBot="1">
      <c r="A69" s="13"/>
      <c r="B69" s="13"/>
      <c r="C69" s="24" t="s">
        <v>48</v>
      </c>
      <c r="D69" s="42">
        <v>3025</v>
      </c>
      <c r="E69" s="32">
        <f>D69*1.19</f>
        <v>3599.75</v>
      </c>
      <c r="F69" s="58">
        <f>D69*0.58</f>
        <v>1754.4999999999998</v>
      </c>
      <c r="G69" s="58">
        <f>F69*1.4</f>
        <v>2456.2999999999997</v>
      </c>
      <c r="H69" s="58">
        <f>G69*1.19</f>
        <v>2922.9969999999994</v>
      </c>
      <c r="I69" s="60">
        <f>K69/1.19</f>
        <v>2521.008403361345</v>
      </c>
      <c r="J69" s="60">
        <f>E69*3/4</f>
        <v>2699.8125</v>
      </c>
      <c r="K69" s="64">
        <v>3000</v>
      </c>
    </row>
    <row r="70" spans="1:11" s="3" customFormat="1" ht="13.5" customHeight="1" thickBot="1">
      <c r="A70" s="13"/>
      <c r="B70" s="13"/>
      <c r="C70" s="74"/>
      <c r="D70" s="76"/>
      <c r="E70" s="10"/>
      <c r="F70" s="70"/>
      <c r="G70" s="70"/>
      <c r="H70" s="70"/>
      <c r="I70" s="71"/>
      <c r="J70" s="71"/>
      <c r="K70" s="72"/>
    </row>
    <row r="71" spans="1:11" s="3" customFormat="1" ht="13.5" customHeight="1" thickBot="1">
      <c r="A71" s="20" t="s">
        <v>6</v>
      </c>
      <c r="B71" s="21">
        <v>70</v>
      </c>
      <c r="C71" s="22" t="s">
        <v>49</v>
      </c>
      <c r="D71" s="23">
        <v>3367</v>
      </c>
      <c r="E71" s="30">
        <f>D71*1.19</f>
        <v>4006.73</v>
      </c>
      <c r="F71" s="58">
        <f>D71*0.58</f>
        <v>1952.86</v>
      </c>
      <c r="G71" s="58">
        <f>F71*1.4</f>
        <v>2734.004</v>
      </c>
      <c r="H71" s="58">
        <f>G71*1.19</f>
        <v>3253.46476</v>
      </c>
      <c r="I71" s="60">
        <f>K71/1.19</f>
        <v>2941.1764705882356</v>
      </c>
      <c r="J71" s="60">
        <f>E71*3/4</f>
        <v>3005.0475</v>
      </c>
      <c r="K71" s="64">
        <v>3500</v>
      </c>
    </row>
    <row r="72" spans="1:11" s="3" customFormat="1" ht="13.5" customHeight="1" thickBot="1">
      <c r="A72" s="13"/>
      <c r="B72" s="13"/>
      <c r="C72" s="24" t="s">
        <v>50</v>
      </c>
      <c r="D72" s="44">
        <v>4057</v>
      </c>
      <c r="E72" s="32">
        <f>D72*1.19</f>
        <v>4827.83</v>
      </c>
      <c r="F72" s="58">
        <f>D72*0.58</f>
        <v>2353.06</v>
      </c>
      <c r="G72" s="58">
        <f>F72*1.4</f>
        <v>3294.2839999999997</v>
      </c>
      <c r="H72" s="58">
        <f>G72*1.19</f>
        <v>3920.1979599999995</v>
      </c>
      <c r="I72" s="60">
        <f>K72/1.19</f>
        <v>3613.4453781512607</v>
      </c>
      <c r="J72" s="60">
        <f>E72*3/4</f>
        <v>3620.8725</v>
      </c>
      <c r="K72" s="64">
        <v>4300</v>
      </c>
    </row>
    <row r="73" spans="1:11" s="3" customFormat="1" ht="13.5" customHeight="1" thickBot="1">
      <c r="A73" s="13"/>
      <c r="B73" s="13"/>
      <c r="C73" s="77"/>
      <c r="D73" s="78"/>
      <c r="E73" s="10"/>
      <c r="F73" s="70"/>
      <c r="G73" s="70"/>
      <c r="H73" s="70"/>
      <c r="I73" s="71"/>
      <c r="J73" s="71"/>
      <c r="K73" s="72"/>
    </row>
    <row r="74" spans="1:11" s="3" customFormat="1" ht="13.5" customHeight="1" thickBot="1">
      <c r="A74" s="20" t="s">
        <v>7</v>
      </c>
      <c r="B74" s="21">
        <v>75</v>
      </c>
      <c r="C74" s="22" t="s">
        <v>51</v>
      </c>
      <c r="D74" s="36">
        <v>3369</v>
      </c>
      <c r="E74" s="30">
        <f>D74*1.19</f>
        <v>4009.1099999999997</v>
      </c>
      <c r="F74" s="58">
        <f>D74*0.58</f>
        <v>1954.0199999999998</v>
      </c>
      <c r="G74" s="58">
        <f>F74*1.4</f>
        <v>2735.6279999999997</v>
      </c>
      <c r="H74" s="58">
        <f>G74*1.19</f>
        <v>3255.3973199999996</v>
      </c>
      <c r="I74" s="60">
        <f>K74/1.19</f>
        <v>2941.1764705882356</v>
      </c>
      <c r="J74" s="60">
        <f>E74*3/4</f>
        <v>3006.8324999999995</v>
      </c>
      <c r="K74" s="64">
        <v>3500</v>
      </c>
    </row>
    <row r="75" spans="1:11" s="3" customFormat="1" ht="13.5" customHeight="1">
      <c r="A75" s="13"/>
      <c r="B75" s="13"/>
      <c r="C75" s="19" t="s">
        <v>52</v>
      </c>
      <c r="D75" s="16">
        <v>3960</v>
      </c>
      <c r="E75" s="31">
        <f aca="true" t="shared" si="2" ref="E75:E80">D75*1.19</f>
        <v>4712.4</v>
      </c>
      <c r="F75" s="58">
        <f>D75*0.58</f>
        <v>2296.7999999999997</v>
      </c>
      <c r="G75" s="58">
        <f>F75*1.4</f>
        <v>3215.5199999999995</v>
      </c>
      <c r="H75" s="58">
        <f>G75*1.19</f>
        <v>3826.468799999999</v>
      </c>
      <c r="I75" s="60">
        <f>K75/1.19</f>
        <v>3361.3445378151264</v>
      </c>
      <c r="J75" s="60">
        <f>E75*3/4</f>
        <v>3534.2999999999997</v>
      </c>
      <c r="K75" s="64">
        <v>4000</v>
      </c>
    </row>
    <row r="76" spans="1:11" s="3" customFormat="1" ht="13.5" customHeight="1" thickBot="1">
      <c r="A76" s="13"/>
      <c r="B76" s="13"/>
      <c r="C76" s="24" t="s">
        <v>53</v>
      </c>
      <c r="D76" s="44">
        <v>4020</v>
      </c>
      <c r="E76" s="32">
        <f t="shared" si="2"/>
        <v>4783.8</v>
      </c>
      <c r="F76" s="58">
        <f>D76*0.58</f>
        <v>2331.6</v>
      </c>
      <c r="G76" s="58">
        <f>F76*1.4</f>
        <v>3264.24</v>
      </c>
      <c r="H76" s="58">
        <f>G76*1.19</f>
        <v>3884.4455999999996</v>
      </c>
      <c r="I76" s="60">
        <f>K76/1.19</f>
        <v>3361.3445378151264</v>
      </c>
      <c r="J76" s="60">
        <f>E76*3/4</f>
        <v>3587.8500000000004</v>
      </c>
      <c r="K76" s="64">
        <v>4000</v>
      </c>
    </row>
    <row r="77" spans="1:11" s="3" customFormat="1" ht="13.5" customHeight="1" thickBot="1">
      <c r="A77" s="13"/>
      <c r="B77" s="13"/>
      <c r="C77" s="74"/>
      <c r="D77" s="74"/>
      <c r="E77" s="67"/>
      <c r="F77" s="70"/>
      <c r="G77" s="70"/>
      <c r="H77" s="70"/>
      <c r="I77" s="71"/>
      <c r="J77" s="71"/>
      <c r="K77" s="72"/>
    </row>
    <row r="78" spans="1:11" s="3" customFormat="1" ht="13.5" customHeight="1">
      <c r="A78" s="13"/>
      <c r="B78" s="13"/>
      <c r="C78" s="51" t="s">
        <v>54</v>
      </c>
      <c r="D78" s="52">
        <v>3575</v>
      </c>
      <c r="E78" s="30">
        <f t="shared" si="2"/>
        <v>4254.25</v>
      </c>
      <c r="F78" s="58">
        <f>D78*0.58</f>
        <v>2073.5</v>
      </c>
      <c r="G78" s="58">
        <f>F78*1.4</f>
        <v>2902.8999999999996</v>
      </c>
      <c r="H78" s="58">
        <f>G78*1.19</f>
        <v>3454.4509999999996</v>
      </c>
      <c r="I78" s="60">
        <f>K78/1.19</f>
        <v>3109.2436974789916</v>
      </c>
      <c r="J78" s="60">
        <f>E78*3/4</f>
        <v>3190.6875</v>
      </c>
      <c r="K78" s="64">
        <v>3700</v>
      </c>
    </row>
    <row r="79" spans="1:11" s="3" customFormat="1" ht="13.5" customHeight="1">
      <c r="A79" s="13"/>
      <c r="B79" s="13"/>
      <c r="C79" s="50" t="s">
        <v>55</v>
      </c>
      <c r="D79" s="49">
        <v>4469</v>
      </c>
      <c r="E79" s="31">
        <f t="shared" si="2"/>
        <v>5318.11</v>
      </c>
      <c r="F79" s="58">
        <f>D79*0.58</f>
        <v>2592.02</v>
      </c>
      <c r="G79" s="58">
        <f>F79*1.4</f>
        <v>3628.8279999999995</v>
      </c>
      <c r="H79" s="58">
        <f>G79*1.19</f>
        <v>4318.3053199999995</v>
      </c>
      <c r="I79" s="60">
        <f>K79/1.19</f>
        <v>4033.6134453781515</v>
      </c>
      <c r="J79" s="60">
        <f>E79*3/4</f>
        <v>3988.5824999999995</v>
      </c>
      <c r="K79" s="64">
        <v>4800</v>
      </c>
    </row>
    <row r="80" spans="1:11" s="3" customFormat="1" ht="13.5" customHeight="1" thickBot="1">
      <c r="A80" s="13"/>
      <c r="B80" s="13"/>
      <c r="C80" s="53" t="s">
        <v>56</v>
      </c>
      <c r="D80" s="54">
        <v>4744</v>
      </c>
      <c r="E80" s="32">
        <f t="shared" si="2"/>
        <v>5645.36</v>
      </c>
      <c r="F80" s="58">
        <f>D80*0.58</f>
        <v>2751.52</v>
      </c>
      <c r="G80" s="58">
        <f>F80*1.4</f>
        <v>3852.1279999999997</v>
      </c>
      <c r="H80" s="58">
        <f>G80*1.19</f>
        <v>4584.032319999999</v>
      </c>
      <c r="I80" s="60">
        <f>K80/1.19</f>
        <v>4201.680672268908</v>
      </c>
      <c r="J80" s="60">
        <f>E80*3/4</f>
        <v>4234.0199999999995</v>
      </c>
      <c r="K80" s="65">
        <v>5000</v>
      </c>
    </row>
    <row r="81" spans="1:11" s="3" customFormat="1" ht="13.5" customHeight="1">
      <c r="A81" s="13"/>
      <c r="B81" s="13"/>
      <c r="E81" s="35"/>
      <c r="F81" s="59"/>
      <c r="G81" s="59"/>
      <c r="H81" s="59"/>
      <c r="I81" s="61"/>
      <c r="J81" s="61"/>
      <c r="K81" s="13"/>
    </row>
    <row r="82" spans="1:11" s="3" customFormat="1" ht="13.5" customHeight="1">
      <c r="A82" s="13"/>
      <c r="B82" s="13"/>
      <c r="C82" s="56"/>
      <c r="E82" s="35"/>
      <c r="F82" s="59"/>
      <c r="G82" s="59"/>
      <c r="H82" s="59"/>
      <c r="I82" s="61"/>
      <c r="J82" s="61"/>
      <c r="K82" s="13"/>
    </row>
    <row r="83" spans="1:11" s="3" customFormat="1" ht="13.5" customHeight="1">
      <c r="A83" s="13"/>
      <c r="B83" s="13"/>
      <c r="E83" s="35"/>
      <c r="F83" s="59"/>
      <c r="G83" s="59"/>
      <c r="H83" s="59"/>
      <c r="I83" s="61"/>
      <c r="J83" s="61"/>
      <c r="K83" s="13"/>
    </row>
    <row r="84" spans="1:11" s="3" customFormat="1" ht="13.5" customHeight="1">
      <c r="A84" s="13"/>
      <c r="B84" s="13"/>
      <c r="E84" s="35"/>
      <c r="F84" s="59"/>
      <c r="G84" s="59"/>
      <c r="H84" s="59"/>
      <c r="I84" s="61"/>
      <c r="J84" s="61"/>
      <c r="K84" s="13"/>
    </row>
    <row r="85" spans="1:11" s="3" customFormat="1" ht="13.5" customHeight="1">
      <c r="A85" s="13"/>
      <c r="B85" s="13"/>
      <c r="E85" s="35"/>
      <c r="F85" s="59"/>
      <c r="G85" s="59"/>
      <c r="H85" s="59"/>
      <c r="I85" s="61"/>
      <c r="J85" s="61"/>
      <c r="K85" s="13"/>
    </row>
    <row r="86" spans="1:11" s="3" customFormat="1" ht="13.5" customHeight="1" hidden="1">
      <c r="A86" s="13"/>
      <c r="B86" s="13"/>
      <c r="E86" s="35"/>
      <c r="F86" s="59"/>
      <c r="G86" s="59"/>
      <c r="H86" s="59"/>
      <c r="I86" s="61"/>
      <c r="J86" s="61"/>
      <c r="K86" s="13"/>
    </row>
    <row r="87" spans="1:11" s="3" customFormat="1" ht="13.5" customHeight="1">
      <c r="A87" s="13"/>
      <c r="B87" s="13"/>
      <c r="E87" s="35"/>
      <c r="F87" s="59"/>
      <c r="G87" s="59"/>
      <c r="H87" s="59"/>
      <c r="I87" s="61"/>
      <c r="J87" s="61"/>
      <c r="K87" s="13"/>
    </row>
    <row r="88" spans="1:11" s="3" customFormat="1" ht="13.5" customHeight="1" hidden="1">
      <c r="A88" s="13"/>
      <c r="B88" s="13"/>
      <c r="E88" s="35"/>
      <c r="F88" s="59"/>
      <c r="G88" s="59"/>
      <c r="H88" s="59"/>
      <c r="I88" s="61"/>
      <c r="J88" s="61"/>
      <c r="K88" s="13"/>
    </row>
    <row r="89" spans="1:11" s="3" customFormat="1" ht="13.5" customHeight="1">
      <c r="A89" s="13"/>
      <c r="B89" s="13"/>
      <c r="E89" s="35"/>
      <c r="F89" s="59"/>
      <c r="G89" s="59"/>
      <c r="H89" s="59"/>
      <c r="I89" s="61"/>
      <c r="J89" s="61"/>
      <c r="K89" s="13"/>
    </row>
    <row r="90" spans="1:11" s="3" customFormat="1" ht="13.5" customHeight="1">
      <c r="A90" s="13"/>
      <c r="B90" s="13"/>
      <c r="E90" s="35"/>
      <c r="F90" s="59"/>
      <c r="G90" s="59"/>
      <c r="H90" s="59"/>
      <c r="I90" s="61"/>
      <c r="J90" s="61"/>
      <c r="K90" s="13"/>
    </row>
    <row r="91" spans="1:11" s="3" customFormat="1" ht="12.75" customHeight="1">
      <c r="A91" s="13"/>
      <c r="B91" s="13"/>
      <c r="C91" s="7"/>
      <c r="E91" s="35"/>
      <c r="F91" s="59"/>
      <c r="G91" s="59"/>
      <c r="H91" s="59"/>
      <c r="I91" s="61"/>
      <c r="J91" s="61"/>
      <c r="K91" s="13"/>
    </row>
    <row r="92" spans="3:4" ht="12.75" customHeight="1" hidden="1">
      <c r="C92" s="2" t="s">
        <v>0</v>
      </c>
      <c r="D92" s="4">
        <v>3283.3333333333335</v>
      </c>
    </row>
    <row r="93" ht="12.75" customHeight="1"/>
    <row r="94" ht="12.75" customHeight="1" hidden="1">
      <c r="C94" s="2" t="s">
        <v>1</v>
      </c>
    </row>
    <row r="95" ht="12.75" customHeight="1" hidden="1">
      <c r="C95" s="2" t="s">
        <v>1</v>
      </c>
    </row>
    <row r="96" ht="12.75" customHeight="1" hidden="1">
      <c r="C96" s="2" t="s">
        <v>2</v>
      </c>
    </row>
    <row r="97" ht="12.75" customHeight="1" hidden="1">
      <c r="C97" s="2" t="s">
        <v>3</v>
      </c>
    </row>
    <row r="98" ht="12.75">
      <c r="C98" s="5"/>
    </row>
    <row r="101" spans="3:5" ht="12.75">
      <c r="C101" s="98" t="s">
        <v>71</v>
      </c>
      <c r="D101" s="98"/>
      <c r="E101" s="33" t="s">
        <v>72</v>
      </c>
    </row>
    <row r="103" ht="12.75" customHeight="1">
      <c r="C103" s="2"/>
    </row>
  </sheetData>
  <mergeCells count="7">
    <mergeCell ref="L16:M16"/>
    <mergeCell ref="L30:M30"/>
    <mergeCell ref="C101:D101"/>
    <mergeCell ref="G2:H2"/>
    <mergeCell ref="A3:C4"/>
    <mergeCell ref="A65:C65"/>
    <mergeCell ref="B60:M60"/>
  </mergeCells>
  <printOptions/>
  <pageMargins left="0.76" right="0.2" top="0.2" bottom="0.69" header="0.36" footer="0.2"/>
  <pageSetup horizontalDpi="600" verticalDpi="600" orientation="portrait" paperSize="9" r:id="rId2"/>
  <headerFooter alignWithMargins="0">
    <oddFooter>&amp;L&amp;7RODUX, s,r,o,
Slovenská 67, Prešov&amp;C&amp;"Arial,Kurzíva"&amp;7 051 - 7710 301
051 - 7481 135
0903 788 114
mail: roduxpneu@gmail.com&amp;R&amp;7Cenník platný od 15.6.2005
&amp;P</oddFooter>
  </headerFooter>
  <rowBreaks count="1" manualBreakCount="1">
    <brk id="6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Goodyear</dc:creator>
  <cp:keywords/>
  <dc:description/>
  <cp:lastModifiedBy>Marek</cp:lastModifiedBy>
  <cp:lastPrinted>2005-09-02T09:04:11Z</cp:lastPrinted>
  <dcterms:created xsi:type="dcterms:W3CDTF">2002-06-17T07:51:04Z</dcterms:created>
  <dcterms:modified xsi:type="dcterms:W3CDTF">2005-09-02T09:16:43Z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